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92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cer\OneDrive\เดสก์ท็อป\โครงการปีงบประมาณ 63\โครงการประปาหมู่บ้าน หมู่ที่ 7 บ้านทุ่งน้อย\"/>
    </mc:Choice>
  </mc:AlternateContent>
  <xr:revisionPtr revIDLastSave="0" documentId="10_ncr:8100000_{4F556198-0ED2-43C8-8B3D-F82998F10FC8}" xr6:coauthVersionLast="32" xr6:coauthVersionMax="32" xr10:uidLastSave="{00000000-0000-0000-0000-000000000000}"/>
  <bookViews>
    <workbookView xWindow="0" yWindow="0" windowWidth="23040" windowHeight="9096" xr2:uid="{00000000-000D-0000-FFFF-FFFF00000000}"/>
  </bookViews>
  <sheets>
    <sheet name="ก่อสร้างน้ำประปาหมู่บ้าน ม 7" sheetId="74" r:id="rId1"/>
  </sheets>
  <definedNames>
    <definedName name="_xlnm.Print_Titles" localSheetId="0">'ก่อสร้างน้ำประปาหมู่บ้าน ม 7'!$1:$7</definedName>
  </definedNames>
  <calcPr calcId="162913"/>
</workbook>
</file>

<file path=xl/calcChain.xml><?xml version="1.0" encoding="utf-8"?>
<calcChain xmlns="http://schemas.openxmlformats.org/spreadsheetml/2006/main">
  <c r="C84" i="74" l="1"/>
  <c r="G82" i="74" l="1"/>
  <c r="G80" i="74"/>
  <c r="G78" i="74"/>
  <c r="G77" i="74"/>
  <c r="G66" i="74"/>
  <c r="G67" i="74"/>
  <c r="G68" i="74"/>
  <c r="G70" i="74"/>
  <c r="G71" i="74"/>
  <c r="G72" i="74"/>
  <c r="G73" i="74"/>
  <c r="G74" i="74"/>
  <c r="G75" i="74"/>
  <c r="G76" i="74"/>
  <c r="G52" i="74"/>
  <c r="G53" i="74"/>
  <c r="G54" i="74"/>
  <c r="G55" i="74"/>
  <c r="G39" i="74"/>
  <c r="G40" i="74"/>
  <c r="G41" i="74"/>
  <c r="G42" i="74"/>
  <c r="G43" i="74"/>
  <c r="G44" i="74"/>
  <c r="G45" i="74"/>
  <c r="G46" i="74"/>
  <c r="G47" i="74"/>
  <c r="G48" i="74"/>
  <c r="G49" i="74"/>
  <c r="G50" i="74"/>
  <c r="G37" i="74"/>
  <c r="G36" i="74"/>
  <c r="G25" i="74"/>
  <c r="G26" i="74"/>
  <c r="G27" i="74"/>
  <c r="G28" i="74"/>
  <c r="G29" i="74"/>
  <c r="G30" i="74"/>
  <c r="G31" i="74"/>
  <c r="G24" i="74"/>
  <c r="G13" i="74"/>
  <c r="G14" i="74"/>
  <c r="G15" i="74"/>
  <c r="G16" i="74"/>
  <c r="G17" i="74"/>
  <c r="G18" i="74"/>
  <c r="G19" i="74"/>
  <c r="G20" i="74"/>
  <c r="G21" i="74"/>
  <c r="G22" i="74"/>
  <c r="G12" i="74"/>
  <c r="F65" i="74"/>
  <c r="E65" i="74"/>
  <c r="G65" i="74" s="1"/>
</calcChain>
</file>

<file path=xl/sharedStrings.xml><?xml version="1.0" encoding="utf-8"?>
<sst xmlns="http://schemas.openxmlformats.org/spreadsheetml/2006/main" count="151" uniqueCount="87">
  <si>
    <t>ที่</t>
  </si>
  <si>
    <t>รายการ</t>
  </si>
  <si>
    <t>ปริมาณ</t>
  </si>
  <si>
    <t>หน่วย</t>
  </si>
  <si>
    <t>งาน</t>
  </si>
  <si>
    <t>ลบ.ม.</t>
  </si>
  <si>
    <t>ตร.ม.</t>
  </si>
  <si>
    <t>ท่อน</t>
  </si>
  <si>
    <t>แบบสรุปราคากลางงานก่อสร้าง</t>
  </si>
  <si>
    <t>งานดินถม</t>
  </si>
  <si>
    <t>เมตร</t>
  </si>
  <si>
    <t>ชุด</t>
  </si>
  <si>
    <t xml:space="preserve">คิดเป็นเงินค่าก่อสร้าง </t>
  </si>
  <si>
    <t xml:space="preserve">จังหวัดนครพนม รายละเอียดตามแบบมาตรฐานกรมทรัพยากรน้ำบาดาล </t>
  </si>
  <si>
    <t>ถังกรองน้ำ ขนาด 1.15 x 1.20 เมตร ระบบเมนจ่ายน้ำประปา 2 นิ้ว และ 3 นิ้ว</t>
  </si>
  <si>
    <t>งานฐานรากและหอถัง</t>
  </si>
  <si>
    <t xml:space="preserve"> - ดินขุด</t>
  </si>
  <si>
    <t xml:space="preserve"> - คอนกรีต ค2. 240 ksc.</t>
  </si>
  <si>
    <t xml:space="preserve"> - คอนกรีตหยาบ</t>
  </si>
  <si>
    <t xml:space="preserve"> - ทรายหยาบ</t>
  </si>
  <si>
    <t xml:space="preserve"> - ไม้แบบ</t>
  </si>
  <si>
    <t xml:space="preserve"> - ค่าแรงไม้แบบ</t>
  </si>
  <si>
    <t xml:space="preserve"> - RB 12 mm.</t>
  </si>
  <si>
    <t xml:space="preserve"> - RB 15 mm.</t>
  </si>
  <si>
    <t xml:space="preserve"> - เหล็กสกรู Ø 25 มม. พร้อมน็อต</t>
  </si>
  <si>
    <t xml:space="preserve"> - หอถังเหล็กทรงแชมเปญ 20 ลบ.ม. สูง 20 ม. พร้อมอุปกรณ์</t>
  </si>
  <si>
    <t xml:space="preserve"> - เสาเข็ม คอร. 0.18x0.18x6.00 ม.</t>
  </si>
  <si>
    <t>ตัน</t>
  </si>
  <si>
    <t>ต้น</t>
  </si>
  <si>
    <t xml:space="preserve"> - RB 9 mm.</t>
  </si>
  <si>
    <t>ค่างานต้นทุน</t>
  </si>
  <si>
    <t>รวมเป็นเงิน(บาท)</t>
  </si>
  <si>
    <t>ค่าก่อสร้างทั้งหมด</t>
  </si>
  <si>
    <t>งานถังกรองสนิม</t>
  </si>
  <si>
    <t xml:space="preserve"> - ถังกรองสนิม 30 แกลลอน/นาที</t>
  </si>
  <si>
    <t xml:space="preserve"> - ทรายละเอียด</t>
  </si>
  <si>
    <t xml:space="preserve"> - ถ่านโค๊ก</t>
  </si>
  <si>
    <t xml:space="preserve"> - ทรายขนาดกลาง</t>
  </si>
  <si>
    <t xml:space="preserve"> - กรวดละเอียด</t>
  </si>
  <si>
    <t xml:space="preserve"> - กรวดขนาดกลาง</t>
  </si>
  <si>
    <t xml:space="preserve"> - กรวดเม็ดใหญ่</t>
  </si>
  <si>
    <r>
      <rPr>
        <b/>
        <sz val="15"/>
        <rFont val="TH SarabunPSK"/>
        <family val="2"/>
      </rPr>
      <t>โครงการ</t>
    </r>
    <r>
      <rPr>
        <sz val="15"/>
        <rFont val="TH SarabunPSK"/>
        <family val="2"/>
      </rPr>
      <t xml:space="preserve"> ประกวดราคาจ้างก่อสร้างโครงการก่อสร้างระบบประปาหมู่บ้าน บ้านทุ่งน้อย หมู่ที่ 7 ตำบลนาขมิ้น อำเภอโพนสวรรค์       </t>
    </r>
    <r>
      <rPr>
        <sz val="16"/>
        <rFont val="TH SarabunPSK"/>
        <family val="2"/>
      </rPr>
      <t xml:space="preserve"> </t>
    </r>
  </si>
  <si>
    <r>
      <rPr>
        <b/>
        <sz val="15"/>
        <rFont val="TH SarabunPSK"/>
        <family val="2"/>
      </rPr>
      <t>สถานที่ดำเนินการ</t>
    </r>
    <r>
      <rPr>
        <sz val="15"/>
        <rFont val="TH SarabunPSK"/>
        <family val="2"/>
      </rPr>
      <t xml:space="preserve">  บ้านทุ่งน้อย หมู่ที่ 7 ตำบลนาขมิ้น อำเภอโพนสวรรค์ จังหวัดนครพนม</t>
    </r>
  </si>
  <si>
    <r>
      <rPr>
        <b/>
        <sz val="15"/>
        <rFont val="TH SarabunPSK"/>
        <family val="2"/>
      </rPr>
      <t>ปริมาณงาน</t>
    </r>
    <r>
      <rPr>
        <sz val="16"/>
        <rFont val="TH SarabunPSK"/>
        <family val="2"/>
      </rPr>
      <t xml:space="preserve"> </t>
    </r>
    <r>
      <rPr>
        <sz val="14"/>
        <rFont val="TH SarabunPSK"/>
        <family val="2"/>
      </rPr>
      <t xml:space="preserve">ก่อสร้างระบบประปาหมู่บ้าน ตามแบบมาตรฐานกรมทรัพยากรน้ำบาดาล ขนาดความจุ 20 ลูกบาศก์เมตร สูง 20 เมตร (ตอกเสาเข็ม) </t>
    </r>
  </si>
  <si>
    <r>
      <rPr>
        <b/>
        <sz val="15"/>
        <rFont val="TH SarabunPSK"/>
        <family val="2"/>
      </rPr>
      <t>ตามแบบก่อสร้าง</t>
    </r>
    <r>
      <rPr>
        <sz val="15"/>
        <rFont val="TH SarabunPSK"/>
        <family val="2"/>
      </rPr>
      <t xml:space="preserve">   ตามแบบมาตรฐานกรมทรัพยากรน้ำบาดาล</t>
    </r>
  </si>
  <si>
    <t>งานท่อระหว่างระบบ</t>
  </si>
  <si>
    <t xml:space="preserve"> - ท่อ PVC. Ø 2" 13.5</t>
  </si>
  <si>
    <t xml:space="preserve"> - ท่อ PVC. Ø 3" 13.6</t>
  </si>
  <si>
    <t xml:space="preserve"> - ท่อ GS. Ø 2"</t>
  </si>
  <si>
    <t xml:space="preserve"> - ท่อ GS. Ø 2 ½"</t>
  </si>
  <si>
    <t xml:space="preserve"> - ท่อ GS. Ø 3"</t>
  </si>
  <si>
    <t xml:space="preserve"> - นิปเปิลเหล็ก Ø 3"</t>
  </si>
  <si>
    <t>ชิ้น</t>
  </si>
  <si>
    <t xml:space="preserve"> - ประตูน้ำทองเหลือง Ø 2 ½"</t>
  </si>
  <si>
    <t xml:space="preserve"> - ประตูน้ำทองเหลือง Ø 3"</t>
  </si>
  <si>
    <t xml:space="preserve"> - เช็ควาล์ว ขนาด 2" (แบบลิ้น)</t>
  </si>
  <si>
    <t xml:space="preserve"> - อุปกรณ์ข้อต่อและน้ำยาประสาน</t>
  </si>
  <si>
    <t xml:space="preserve"> - มาตราวัดน้ำชนิด 2 ชั้น ขนาด 2"</t>
  </si>
  <si>
    <t xml:space="preserve"> - ค่าแรงงาน</t>
  </si>
  <si>
    <t xml:space="preserve"> - งานท่อจ่ายน้ำหลัก</t>
  </si>
  <si>
    <t xml:space="preserve"> - ท่อ PVC. Ø 3" ชั้น 8.5 (ชนิดปลายธรรมดา)</t>
  </si>
  <si>
    <t xml:space="preserve"> - ท่อ PVC. Ø 2" ชั้น 8.5 (ชนิดปลายธรรมดา)</t>
  </si>
  <si>
    <t xml:space="preserve"> - ท่อเหล็กเคลือบสังกะสี ศก. 2 นิ้ว (ยาว 6.00 เมตร/ท่อน)</t>
  </si>
  <si>
    <t>เครื่องสูบน้ำอุปกรณ์ไฟฟ้า</t>
  </si>
  <si>
    <t xml:space="preserve"> - ท่อ PVC Ø 2" ชั้น 8.5 (ท่อสูบ)</t>
  </si>
  <si>
    <t xml:space="preserve"> - ฝาครอบบ่อ</t>
  </si>
  <si>
    <t xml:space="preserve"> - ตู้ควบคุม เปิด - ปิด น้ำอัตโนมัติ (2ชั้น)</t>
  </si>
  <si>
    <t>พร้อมวงจรควบคุมสวิทซ์แรงดัน</t>
  </si>
  <si>
    <t xml:space="preserve"> - สวิทช์ใบพัด 1"</t>
  </si>
  <si>
    <t xml:space="preserve"> - สายไฟฟ้า VCT. 3x1.5 แรงดัน 750 V.</t>
  </si>
  <si>
    <t xml:space="preserve"> - สายไฟฟ้า THW. 1x25.0 แรงดัน 750 V.</t>
  </si>
  <si>
    <t xml:space="preserve"> - อุปกรณ์ยึดติดสายไฟฟ้า(แล็ค)</t>
  </si>
  <si>
    <t xml:space="preserve"> - ท่อร้อยสายไฟฟ้า P.V.C. Ø ¾"</t>
  </si>
  <si>
    <t xml:space="preserve"> - สายไฟฟ้า THW. 1x16.0 แรงดัน 750 V.</t>
  </si>
  <si>
    <t xml:space="preserve"> - เสาล่อฟ้า</t>
  </si>
  <si>
    <t>งานทุบรื้อ</t>
  </si>
  <si>
    <t>เหมา</t>
  </si>
  <si>
    <t>งานค่าใช้จ่ายพิเศษตามข้อกำหนดและค่าใช้จ่ายอื่นๆ</t>
  </si>
  <si>
    <t xml:space="preserve"> - ค่าใช้จ่ายสำหรับทดสอบกำลังรับ น.น. ของดิน</t>
  </si>
  <si>
    <t>งานอื่นๆ</t>
  </si>
  <si>
    <t xml:space="preserve"> - ติดตั้งมิเตอร์</t>
  </si>
  <si>
    <t xml:space="preserve"> - เครื่องสูบแบบจมน้ำ + มอเตอร์ ขนาด 1.5 แรงม้า</t>
  </si>
  <si>
    <t>ค่าก่อสร้าง</t>
  </si>
  <si>
    <t>รวมค่าก่อสร้างทั้งหมดเป็นเงิน(บาท)</t>
  </si>
  <si>
    <t>หน้าที่1/3</t>
  </si>
  <si>
    <t>หน้าที่2/3</t>
  </si>
  <si>
    <t>หน้าที่3/3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</si>
</sst>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#,##0.000"/>
  </numFmts>
  <fonts count="17">
    <font>
      <sz val="11"/>
      <color theme="1"/>
      <name val="Calibri"/>
      <family val="2"/>
      <charset val="222"/>
      <scheme val="minor"/>
    </font>
    <font>
      <sz val="11"/>
      <color theme="1"/>
      <name val="Calibri"/>
      <family val="2"/>
      <charset val="222"/>
      <scheme val="minor"/>
    </font>
    <font>
      <sz val="14"/>
      <name val="Cordia New"/>
      <family val="2"/>
    </font>
    <font>
      <sz val="11"/>
      <color indexed="8"/>
      <name val="Tahoma"/>
      <family val="2"/>
      <charset val="222"/>
    </font>
    <font>
      <sz val="16"/>
      <name val="TH SarabunPSK"/>
      <family val="2"/>
    </font>
    <font>
      <b/>
      <sz val="16"/>
      <name val="TH SarabunPSK"/>
      <family val="2"/>
    </font>
    <font>
      <sz val="16"/>
      <color theme="1"/>
      <name val="TH SarabunPSK"/>
      <family val="2"/>
    </font>
    <font>
      <sz val="15"/>
      <name val="TH SarabunPSK"/>
      <family val="2"/>
    </font>
    <font>
      <sz val="14"/>
      <name val="TH SarabunPSK"/>
      <family val="2"/>
    </font>
    <font>
      <sz val="14"/>
      <color indexed="8"/>
      <name val="TH SarabunPSK"/>
      <family val="2"/>
    </font>
    <font>
      <b/>
      <sz val="14"/>
      <name val="TH SarabunPSK"/>
      <family val="2"/>
    </font>
    <font>
      <b/>
      <sz val="12"/>
      <name val="TH SarabunPSK"/>
      <family val="2"/>
    </font>
    <font>
      <sz val="14"/>
      <color theme="1"/>
      <name val="TH SarabunPSK"/>
      <family val="2"/>
    </font>
    <font>
      <sz val="16"/>
      <color indexed="8"/>
      <name val="TH SarabunPSK"/>
      <family val="2"/>
    </font>
    <font>
      <sz val="12"/>
      <color theme="1"/>
      <name val="TH SarabunPSK"/>
      <family val="2"/>
    </font>
    <font>
      <b/>
      <sz val="15"/>
      <name val="TH SarabunPSK"/>
      <family val="2"/>
    </font>
    <font>
      <b/>
      <sz val="14"/>
      <color theme="1"/>
      <name val="TH SarabunPSK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43" fontId="3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1" fillId="0" borderId="0"/>
    <xf numFmtId="0" fontId="2" fillId="0" borderId="0"/>
  </cellStyleXfs>
  <cellXfs count="99">
    <xf numFmtId="0" fontId="0" fillId="0" borderId="0" xfId="0"/>
    <xf numFmtId="0" fontId="0" fillId="0" borderId="0" xfId="0"/>
    <xf numFmtId="0" fontId="7" fillId="0" borderId="0" xfId="3" applyFont="1" applyAlignment="1"/>
    <xf numFmtId="0" fontId="4" fillId="0" borderId="0" xfId="3" applyFont="1" applyAlignment="1"/>
    <xf numFmtId="0" fontId="4" fillId="0" borderId="0" xfId="3" applyFont="1" applyAlignment="1">
      <alignment horizontal="center"/>
    </xf>
    <xf numFmtId="3" fontId="8" fillId="0" borderId="0" xfId="2" applyNumberFormat="1" applyFont="1" applyAlignment="1">
      <alignment horizontal="center"/>
    </xf>
    <xf numFmtId="43" fontId="8" fillId="0" borderId="0" xfId="2" applyFont="1" applyAlignment="1">
      <alignment horizontal="center"/>
    </xf>
    <xf numFmtId="43" fontId="8" fillId="0" borderId="0" xfId="2" applyFont="1" applyAlignment="1">
      <alignment horizontal="left" indent="1"/>
    </xf>
    <xf numFmtId="0" fontId="7" fillId="0" borderId="0" xfId="3" applyFont="1" applyAlignment="1">
      <alignment horizontal="left" indent="5"/>
    </xf>
    <xf numFmtId="0" fontId="10" fillId="0" borderId="2" xfId="0" applyFont="1" applyBorder="1" applyAlignment="1">
      <alignment horizontal="center" vertical="center"/>
    </xf>
    <xf numFmtId="0" fontId="8" fillId="2" borderId="1" xfId="3" applyFont="1" applyFill="1" applyBorder="1" applyAlignment="1">
      <alignment horizontal="left" vertical="center"/>
    </xf>
    <xf numFmtId="3" fontId="4" fillId="2" borderId="1" xfId="2" applyNumberFormat="1" applyFont="1" applyFill="1" applyBorder="1" applyAlignment="1">
      <alignment horizontal="center" vertical="center"/>
    </xf>
    <xf numFmtId="4" fontId="4" fillId="0" borderId="2" xfId="0" applyNumberFormat="1" applyFont="1" applyBorder="1" applyAlignment="1">
      <alignment horizontal="right" vertical="center"/>
    </xf>
    <xf numFmtId="0" fontId="8" fillId="0" borderId="0" xfId="3" applyFont="1" applyAlignment="1"/>
    <xf numFmtId="0" fontId="13" fillId="0" borderId="2" xfId="0" applyFont="1" applyBorder="1" applyAlignment="1">
      <alignment horizontal="center" vertical="center"/>
    </xf>
    <xf numFmtId="0" fontId="10" fillId="0" borderId="1" xfId="3" applyFont="1" applyBorder="1" applyAlignment="1">
      <alignment horizontal="center" vertical="center"/>
    </xf>
    <xf numFmtId="0" fontId="10" fillId="0" borderId="3" xfId="3" applyFont="1" applyBorder="1" applyAlignment="1">
      <alignment horizontal="center" vertical="center"/>
    </xf>
    <xf numFmtId="0" fontId="10" fillId="0" borderId="1" xfId="3" applyFont="1" applyBorder="1" applyAlignment="1">
      <alignment horizontal="center" vertical="center"/>
    </xf>
    <xf numFmtId="0" fontId="10" fillId="0" borderId="3" xfId="3" applyFont="1" applyBorder="1" applyAlignment="1">
      <alignment horizontal="center" vertical="center"/>
    </xf>
    <xf numFmtId="3" fontId="10" fillId="0" borderId="3" xfId="2" applyNumberFormat="1" applyFont="1" applyBorder="1" applyAlignment="1">
      <alignment horizontal="center" vertical="center"/>
    </xf>
    <xf numFmtId="3" fontId="10" fillId="0" borderId="2" xfId="2" applyNumberFormat="1" applyFont="1" applyBorder="1" applyAlignment="1">
      <alignment horizontal="center" vertical="center"/>
    </xf>
    <xf numFmtId="0" fontId="8" fillId="0" borderId="1" xfId="3" applyFont="1" applyFill="1" applyBorder="1" applyAlignment="1">
      <alignment horizontal="left" vertical="center"/>
    </xf>
    <xf numFmtId="0" fontId="12" fillId="0" borderId="1" xfId="0" applyFont="1" applyFill="1" applyBorder="1"/>
    <xf numFmtId="0" fontId="8" fillId="0" borderId="2" xfId="3" applyFont="1" applyFill="1" applyBorder="1" applyAlignment="1">
      <alignment horizontal="center" vertical="center"/>
    </xf>
    <xf numFmtId="0" fontId="8" fillId="0" borderId="1" xfId="3" applyFont="1" applyFill="1" applyBorder="1" applyAlignment="1">
      <alignment horizontal="center" vertical="center"/>
    </xf>
    <xf numFmtId="4" fontId="8" fillId="0" borderId="1" xfId="3" applyNumberFormat="1" applyFont="1" applyFill="1" applyBorder="1" applyAlignment="1">
      <alignment horizontal="center" vertical="center"/>
    </xf>
    <xf numFmtId="164" fontId="8" fillId="0" borderId="1" xfId="3" applyNumberFormat="1" applyFont="1" applyFill="1" applyBorder="1" applyAlignment="1">
      <alignment horizontal="center" vertical="center"/>
    </xf>
    <xf numFmtId="4" fontId="8" fillId="2" borderId="1" xfId="3" applyNumberFormat="1" applyFont="1" applyFill="1" applyBorder="1" applyAlignment="1">
      <alignment horizontal="right"/>
    </xf>
    <xf numFmtId="0" fontId="8" fillId="2" borderId="2" xfId="3" applyFont="1" applyFill="1" applyBorder="1" applyAlignment="1">
      <alignment horizontal="center" vertical="center"/>
    </xf>
    <xf numFmtId="4" fontId="8" fillId="0" borderId="2" xfId="3" applyNumberFormat="1" applyFont="1" applyFill="1" applyBorder="1" applyAlignment="1">
      <alignment horizontal="center" vertical="center"/>
    </xf>
    <xf numFmtId="3" fontId="10" fillId="2" borderId="1" xfId="2" applyNumberFormat="1" applyFont="1" applyFill="1" applyBorder="1" applyAlignment="1">
      <alignment horizontal="center" vertical="center"/>
    </xf>
    <xf numFmtId="0" fontId="10" fillId="2" borderId="1" xfId="3" applyFont="1" applyFill="1" applyBorder="1" applyAlignment="1">
      <alignment horizontal="left" vertical="center"/>
    </xf>
    <xf numFmtId="4" fontId="8" fillId="2" borderId="1" xfId="3" applyNumberFormat="1" applyFont="1" applyFill="1" applyBorder="1" applyAlignment="1">
      <alignment horizontal="right" vertical="center"/>
    </xf>
    <xf numFmtId="0" fontId="8" fillId="2" borderId="1" xfId="3" applyFont="1" applyFill="1" applyBorder="1" applyAlignment="1">
      <alignment horizontal="center" vertical="center"/>
    </xf>
    <xf numFmtId="0" fontId="12" fillId="0" borderId="1" xfId="0" applyFont="1" applyBorder="1"/>
    <xf numFmtId="4" fontId="12" fillId="0" borderId="1" xfId="0" applyNumberFormat="1" applyFont="1" applyFill="1" applyBorder="1" applyAlignment="1">
      <alignment horizontal="center" vertical="center"/>
    </xf>
    <xf numFmtId="0" fontId="16" fillId="0" borderId="1" xfId="0" applyFont="1" applyBorder="1" applyAlignment="1">
      <alignment horizontal="center"/>
    </xf>
    <xf numFmtId="0" fontId="16" fillId="0" borderId="1" xfId="0" applyFont="1" applyBorder="1"/>
    <xf numFmtId="2" fontId="12" fillId="0" borderId="1" xfId="0" applyNumberFormat="1" applyFont="1" applyBorder="1" applyAlignment="1">
      <alignment horizontal="right"/>
    </xf>
    <xf numFmtId="0" fontId="12" fillId="0" borderId="1" xfId="0" applyFont="1" applyBorder="1" applyAlignment="1">
      <alignment horizontal="center" vertical="center"/>
    </xf>
    <xf numFmtId="4" fontId="12" fillId="0" borderId="1" xfId="0" applyNumberFormat="1" applyFont="1" applyBorder="1" applyAlignment="1">
      <alignment horizontal="center" vertical="center"/>
    </xf>
    <xf numFmtId="4" fontId="8" fillId="2" borderId="1" xfId="3" applyNumberFormat="1" applyFont="1" applyFill="1" applyBorder="1" applyAlignment="1">
      <alignment horizontal="center" vertical="center"/>
    </xf>
    <xf numFmtId="4" fontId="12" fillId="0" borderId="1" xfId="0" applyNumberFormat="1" applyFont="1" applyBorder="1" applyAlignment="1">
      <alignment horizontal="center"/>
    </xf>
    <xf numFmtId="0" fontId="12" fillId="0" borderId="0" xfId="0" applyFont="1" applyBorder="1" applyAlignment="1">
      <alignment horizontal="right"/>
    </xf>
    <xf numFmtId="0" fontId="12" fillId="0" borderId="0" xfId="0" applyFont="1" applyBorder="1" applyAlignment="1">
      <alignment horizontal="center"/>
    </xf>
    <xf numFmtId="2" fontId="12" fillId="0" borderId="1" xfId="0" applyNumberFormat="1" applyFont="1" applyFill="1" applyBorder="1" applyAlignment="1">
      <alignment horizontal="right"/>
    </xf>
    <xf numFmtId="0" fontId="12" fillId="0" borderId="1" xfId="0" applyFont="1" applyFill="1" applyBorder="1" applyAlignment="1">
      <alignment horizontal="center" vertical="center"/>
    </xf>
    <xf numFmtId="2" fontId="12" fillId="0" borderId="1" xfId="0" applyNumberFormat="1" applyFont="1" applyFill="1" applyBorder="1" applyAlignment="1">
      <alignment horizontal="center" vertical="center"/>
    </xf>
    <xf numFmtId="0" fontId="12" fillId="0" borderId="1" xfId="0" applyFont="1" applyBorder="1" applyAlignment="1">
      <alignment vertical="center"/>
    </xf>
    <xf numFmtId="0" fontId="12" fillId="0" borderId="1" xfId="0" applyFont="1" applyFill="1" applyBorder="1" applyAlignment="1">
      <alignment vertical="center"/>
    </xf>
    <xf numFmtId="2" fontId="12" fillId="0" borderId="1" xfId="0" applyNumberFormat="1" applyFont="1" applyFill="1" applyBorder="1" applyAlignment="1">
      <alignment horizontal="right" vertical="center"/>
    </xf>
    <xf numFmtId="2" fontId="12" fillId="0" borderId="1" xfId="0" applyNumberFormat="1" applyFont="1" applyBorder="1" applyAlignment="1">
      <alignment horizontal="center" vertical="center"/>
    </xf>
    <xf numFmtId="0" fontId="16" fillId="0" borderId="1" xfId="0" applyFont="1" applyFill="1" applyBorder="1" applyAlignment="1">
      <alignment horizontal="center"/>
    </xf>
    <xf numFmtId="0" fontId="16" fillId="0" borderId="1" xfId="0" applyFont="1" applyFill="1" applyBorder="1" applyAlignment="1">
      <alignment horizontal="left" vertical="center"/>
    </xf>
    <xf numFmtId="0" fontId="16" fillId="0" borderId="2" xfId="0" applyFont="1" applyFill="1" applyBorder="1" applyAlignment="1">
      <alignment horizontal="center"/>
    </xf>
    <xf numFmtId="0" fontId="16" fillId="0" borderId="2" xfId="0" applyFont="1" applyFill="1" applyBorder="1"/>
    <xf numFmtId="0" fontId="16" fillId="0" borderId="1" xfId="0" applyFont="1" applyFill="1" applyBorder="1"/>
    <xf numFmtId="0" fontId="16" fillId="0" borderId="1" xfId="0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vertical="center"/>
    </xf>
    <xf numFmtId="0" fontId="10" fillId="0" borderId="1" xfId="3" applyFont="1" applyBorder="1" applyAlignment="1">
      <alignment horizontal="left" vertical="center"/>
    </xf>
    <xf numFmtId="4" fontId="9" fillId="0" borderId="2" xfId="0" applyNumberFormat="1" applyFont="1" applyBorder="1" applyAlignment="1"/>
    <xf numFmtId="4" fontId="12" fillId="0" borderId="0" xfId="0" applyNumberFormat="1" applyFont="1" applyBorder="1"/>
    <xf numFmtId="0" fontId="14" fillId="0" borderId="0" xfId="0" applyFont="1" applyBorder="1" applyAlignment="1">
      <alignment horizontal="center"/>
    </xf>
    <xf numFmtId="43" fontId="8" fillId="0" borderId="0" xfId="2" applyFont="1" applyAlignment="1">
      <alignment horizontal="right" indent="1"/>
    </xf>
    <xf numFmtId="4" fontId="16" fillId="0" borderId="1" xfId="0" applyNumberFormat="1" applyFont="1" applyBorder="1"/>
    <xf numFmtId="3" fontId="4" fillId="2" borderId="0" xfId="2" applyNumberFormat="1" applyFont="1" applyFill="1" applyBorder="1" applyAlignment="1">
      <alignment horizontal="center" vertical="center"/>
    </xf>
    <xf numFmtId="0" fontId="8" fillId="2" borderId="0" xfId="3" applyFont="1" applyFill="1" applyBorder="1" applyAlignment="1">
      <alignment horizontal="left" vertical="center"/>
    </xf>
    <xf numFmtId="4" fontId="8" fillId="0" borderId="0" xfId="3" applyNumberFormat="1" applyFont="1" applyFill="1" applyBorder="1" applyAlignment="1">
      <alignment horizontal="center" vertical="center"/>
    </xf>
    <xf numFmtId="0" fontId="8" fillId="0" borderId="0" xfId="3" applyFont="1" applyFill="1" applyBorder="1" applyAlignment="1">
      <alignment horizontal="center" vertical="center"/>
    </xf>
    <xf numFmtId="4" fontId="8" fillId="0" borderId="0" xfId="3" applyNumberFormat="1" applyFont="1" applyBorder="1" applyAlignment="1">
      <alignment horizontal="right"/>
    </xf>
    <xf numFmtId="4" fontId="9" fillId="0" borderId="0" xfId="0" applyNumberFormat="1" applyFont="1" applyBorder="1" applyAlignment="1"/>
    <xf numFmtId="4" fontId="0" fillId="0" borderId="0" xfId="0" applyNumberFormat="1"/>
    <xf numFmtId="3" fontId="10" fillId="0" borderId="4" xfId="2" applyNumberFormat="1" applyFont="1" applyBorder="1" applyAlignment="1">
      <alignment horizontal="center" vertical="center"/>
    </xf>
    <xf numFmtId="3" fontId="10" fillId="0" borderId="10" xfId="2" applyNumberFormat="1" applyFont="1" applyBorder="1" applyAlignment="1">
      <alignment horizontal="center" vertical="center"/>
    </xf>
    <xf numFmtId="3" fontId="10" fillId="0" borderId="5" xfId="2" applyNumberFormat="1" applyFont="1" applyBorder="1" applyAlignment="1">
      <alignment horizontal="center" vertical="center"/>
    </xf>
    <xf numFmtId="0" fontId="16" fillId="0" borderId="4" xfId="0" applyFont="1" applyBorder="1" applyAlignment="1">
      <alignment horizontal="right"/>
    </xf>
    <xf numFmtId="0" fontId="16" fillId="0" borderId="10" xfId="0" applyFont="1" applyBorder="1" applyAlignment="1">
      <alignment horizontal="right"/>
    </xf>
    <xf numFmtId="0" fontId="16" fillId="0" borderId="10" xfId="0" applyFont="1" applyBorder="1" applyAlignment="1">
      <alignment horizontal="center"/>
    </xf>
    <xf numFmtId="0" fontId="16" fillId="0" borderId="5" xfId="0" applyFont="1" applyBorder="1" applyAlignment="1">
      <alignment horizontal="center"/>
    </xf>
    <xf numFmtId="4" fontId="8" fillId="0" borderId="4" xfId="3" applyNumberFormat="1" applyFont="1" applyBorder="1" applyAlignment="1">
      <alignment horizontal="right"/>
    </xf>
    <xf numFmtId="4" fontId="8" fillId="0" borderId="5" xfId="3" applyNumberFormat="1" applyFont="1" applyBorder="1" applyAlignment="1">
      <alignment horizontal="right"/>
    </xf>
    <xf numFmtId="4" fontId="4" fillId="0" borderId="4" xfId="3" applyNumberFormat="1" applyFont="1" applyBorder="1" applyAlignment="1">
      <alignment horizontal="right"/>
    </xf>
    <xf numFmtId="4" fontId="4" fillId="0" borderId="5" xfId="3" applyNumberFormat="1" applyFont="1" applyBorder="1" applyAlignment="1">
      <alignment horizontal="right"/>
    </xf>
    <xf numFmtId="0" fontId="10" fillId="0" borderId="3" xfId="3" applyFont="1" applyBorder="1" applyAlignment="1">
      <alignment horizontal="center" vertical="center"/>
    </xf>
    <xf numFmtId="0" fontId="10" fillId="0" borderId="2" xfId="3" applyFont="1" applyBorder="1" applyAlignment="1">
      <alignment horizontal="center" vertical="center"/>
    </xf>
    <xf numFmtId="0" fontId="11" fillId="0" borderId="6" xfId="3" applyFont="1" applyBorder="1" applyAlignment="1">
      <alignment horizontal="center" vertical="center"/>
    </xf>
    <xf numFmtId="0" fontId="11" fillId="0" borderId="7" xfId="3" applyFont="1" applyBorder="1" applyAlignment="1">
      <alignment horizontal="center" vertical="center"/>
    </xf>
    <xf numFmtId="0" fontId="11" fillId="0" borderId="8" xfId="3" applyFont="1" applyBorder="1" applyAlignment="1">
      <alignment horizontal="center" vertical="center"/>
    </xf>
    <xf numFmtId="0" fontId="11" fillId="0" borderId="9" xfId="3" applyFont="1" applyBorder="1" applyAlignment="1">
      <alignment horizontal="center" vertical="center"/>
    </xf>
    <xf numFmtId="4" fontId="8" fillId="0" borderId="4" xfId="3" applyNumberFormat="1" applyFont="1" applyBorder="1" applyAlignment="1">
      <alignment horizontal="center"/>
    </xf>
    <xf numFmtId="4" fontId="8" fillId="0" borderId="5" xfId="3" applyNumberFormat="1" applyFont="1" applyBorder="1" applyAlignment="1">
      <alignment horizontal="center"/>
    </xf>
    <xf numFmtId="0" fontId="5" fillId="0" borderId="0" xfId="3" applyFont="1" applyAlignment="1">
      <alignment horizontal="center"/>
    </xf>
    <xf numFmtId="0" fontId="6" fillId="0" borderId="0" xfId="0" applyFont="1" applyAlignment="1"/>
    <xf numFmtId="0" fontId="10" fillId="0" borderId="6" xfId="3" applyFont="1" applyBorder="1" applyAlignment="1">
      <alignment horizontal="center" vertical="center"/>
    </xf>
    <xf numFmtId="0" fontId="10" fillId="0" borderId="7" xfId="3" applyFont="1" applyBorder="1" applyAlignment="1">
      <alignment horizontal="center" vertical="center"/>
    </xf>
    <xf numFmtId="0" fontId="10" fillId="0" borderId="8" xfId="3" applyFont="1" applyBorder="1" applyAlignment="1">
      <alignment horizontal="center" vertical="center"/>
    </xf>
    <xf numFmtId="0" fontId="10" fillId="0" borderId="9" xfId="3" applyFont="1" applyBorder="1" applyAlignment="1">
      <alignment horizontal="center" vertical="center"/>
    </xf>
    <xf numFmtId="4" fontId="8" fillId="0" borderId="4" xfId="3" applyNumberFormat="1" applyFont="1" applyBorder="1" applyAlignment="1">
      <alignment horizontal="right" vertical="center"/>
    </xf>
    <xf numFmtId="4" fontId="8" fillId="0" borderId="5" xfId="3" applyNumberFormat="1" applyFont="1" applyBorder="1" applyAlignment="1">
      <alignment horizontal="right" vertical="center"/>
    </xf>
  </cellXfs>
  <cellStyles count="6">
    <cellStyle name="เครื่องหมายจุลภาค 2" xfId="1" xr:uid="{00000000-0005-0000-0000-000002000000}"/>
    <cellStyle name="เครื่องหมายจุลภาค_Sheet1" xfId="2" xr:uid="{00000000-0005-0000-0000-000003000000}"/>
    <cellStyle name="ปกติ" xfId="0" builtinId="0"/>
    <cellStyle name="ปกติ 2" xfId="4" xr:uid="{00000000-0005-0000-0000-000004000000}"/>
    <cellStyle name="ปกติ 3" xfId="5" xr:uid="{00000000-0005-0000-0000-000005000000}"/>
    <cellStyle name="ปกติ_Sheet1" xfId="3" xr:uid="{00000000-0005-0000-0000-00000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ธีม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750C2D-E8ED-49C2-B84B-74897D9E8CCE}">
  <sheetPr>
    <tabColor rgb="FF00B0F0"/>
  </sheetPr>
  <dimension ref="A1:H84"/>
  <sheetViews>
    <sheetView tabSelected="1" view="pageBreakPreview" topLeftCell="A22" zoomScaleNormal="100" zoomScaleSheetLayoutView="100" workbookViewId="0">
      <selection activeCell="H11" sqref="H11"/>
    </sheetView>
  </sheetViews>
  <sheetFormatPr defaultColWidth="9" defaultRowHeight="14.4"/>
  <cols>
    <col min="1" max="1" width="3.77734375" style="1" customWidth="1"/>
    <col min="2" max="2" width="45.44140625" style="1" customWidth="1"/>
    <col min="3" max="3" width="12.109375" style="1" customWidth="1"/>
    <col min="4" max="4" width="9.6640625" style="1" customWidth="1"/>
    <col min="5" max="5" width="6.33203125" style="1" customWidth="1"/>
    <col min="6" max="6" width="7.6640625" style="1" customWidth="1"/>
    <col min="7" max="7" width="17.109375" style="1" customWidth="1"/>
    <col min="8" max="8" width="10" style="1" bestFit="1" customWidth="1"/>
    <col min="9" max="16384" width="9" style="1"/>
  </cols>
  <sheetData>
    <row r="1" spans="1:7" ht="24.6">
      <c r="A1" s="91" t="s">
        <v>8</v>
      </c>
      <c r="B1" s="92"/>
      <c r="C1" s="92"/>
      <c r="D1" s="92"/>
      <c r="E1" s="92"/>
      <c r="F1" s="92"/>
      <c r="G1" s="92"/>
    </row>
    <row r="2" spans="1:7" ht="24.6">
      <c r="A2" s="3" t="s">
        <v>41</v>
      </c>
      <c r="B2" s="2"/>
      <c r="C2" s="3"/>
      <c r="D2" s="4"/>
      <c r="E2" s="4"/>
      <c r="F2" s="4"/>
      <c r="G2" s="5"/>
    </row>
    <row r="3" spans="1:7" ht="24.6">
      <c r="A3" s="2" t="s">
        <v>13</v>
      </c>
      <c r="B3" s="2"/>
      <c r="C3" s="3"/>
      <c r="D3" s="4"/>
      <c r="E3" s="4"/>
      <c r="F3" s="4"/>
      <c r="G3" s="5"/>
    </row>
    <row r="4" spans="1:7" ht="24.6">
      <c r="A4" s="3" t="s">
        <v>43</v>
      </c>
      <c r="B4" s="2"/>
      <c r="C4" s="3"/>
      <c r="D4" s="4"/>
      <c r="E4" s="4"/>
      <c r="F4" s="4"/>
      <c r="G4" s="6"/>
    </row>
    <row r="5" spans="1:7" ht="24.6">
      <c r="A5" s="13" t="s">
        <v>14</v>
      </c>
      <c r="B5" s="2"/>
      <c r="C5" s="3"/>
      <c r="D5" s="4"/>
      <c r="E5" s="4"/>
      <c r="F5" s="4"/>
      <c r="G5" s="6"/>
    </row>
    <row r="6" spans="1:7" ht="24.6">
      <c r="A6" s="2" t="s">
        <v>42</v>
      </c>
      <c r="B6" s="2"/>
      <c r="C6" s="3"/>
      <c r="D6" s="4"/>
      <c r="E6" s="4"/>
      <c r="F6" s="4"/>
      <c r="G6" s="7"/>
    </row>
    <row r="7" spans="1:7" ht="24.6">
      <c r="A7" s="2" t="s">
        <v>44</v>
      </c>
      <c r="B7" s="8"/>
      <c r="C7" s="3"/>
      <c r="D7" s="4"/>
      <c r="E7" s="4"/>
      <c r="F7" s="4"/>
      <c r="G7" s="7"/>
    </row>
    <row r="8" spans="1:7" ht="22.2" customHeight="1">
      <c r="A8" s="2"/>
      <c r="B8" s="8"/>
      <c r="C8" s="3"/>
      <c r="D8" s="4"/>
      <c r="E8" s="4"/>
      <c r="F8" s="4"/>
      <c r="G8" s="63" t="s">
        <v>84</v>
      </c>
    </row>
    <row r="9" spans="1:7" ht="21">
      <c r="A9" s="83" t="s">
        <v>0</v>
      </c>
      <c r="B9" s="83" t="s">
        <v>1</v>
      </c>
      <c r="C9" s="16" t="s">
        <v>2</v>
      </c>
      <c r="D9" s="83" t="s">
        <v>3</v>
      </c>
      <c r="E9" s="93" t="s">
        <v>30</v>
      </c>
      <c r="F9" s="94"/>
      <c r="G9" s="19" t="s">
        <v>82</v>
      </c>
    </row>
    <row r="10" spans="1:7" ht="21">
      <c r="A10" s="84"/>
      <c r="B10" s="84"/>
      <c r="C10" s="9" t="s">
        <v>4</v>
      </c>
      <c r="D10" s="84"/>
      <c r="E10" s="95" t="s">
        <v>31</v>
      </c>
      <c r="F10" s="96"/>
      <c r="G10" s="20" t="s">
        <v>31</v>
      </c>
    </row>
    <row r="11" spans="1:7" ht="24.6">
      <c r="A11" s="15">
        <v>1</v>
      </c>
      <c r="B11" s="59" t="s">
        <v>15</v>
      </c>
      <c r="C11" s="12"/>
      <c r="D11" s="14"/>
      <c r="E11" s="81"/>
      <c r="F11" s="82"/>
      <c r="G11" s="60"/>
    </row>
    <row r="12" spans="1:7" ht="24.6">
      <c r="A12" s="11"/>
      <c r="B12" s="22" t="s">
        <v>16</v>
      </c>
      <c r="C12" s="25">
        <v>25.6</v>
      </c>
      <c r="D12" s="24" t="s">
        <v>5</v>
      </c>
      <c r="E12" s="97">
        <v>3200</v>
      </c>
      <c r="F12" s="98">
        <v>3200</v>
      </c>
      <c r="G12" s="60">
        <f>E12*1.3056</f>
        <v>4177.92</v>
      </c>
    </row>
    <row r="13" spans="1:7" ht="24.6">
      <c r="A13" s="11"/>
      <c r="B13" s="21" t="s">
        <v>17</v>
      </c>
      <c r="C13" s="25">
        <v>5.5</v>
      </c>
      <c r="D13" s="24" t="s">
        <v>5</v>
      </c>
      <c r="E13" s="97">
        <v>12505.35</v>
      </c>
      <c r="F13" s="98">
        <v>12505.35</v>
      </c>
      <c r="G13" s="60">
        <f t="shared" ref="G13:G22" si="0">E13*1.3056</f>
        <v>16326.984960000002</v>
      </c>
    </row>
    <row r="14" spans="1:7" ht="24.6">
      <c r="A14" s="11"/>
      <c r="B14" s="21" t="s">
        <v>18</v>
      </c>
      <c r="C14" s="25">
        <v>1.29</v>
      </c>
      <c r="D14" s="24" t="s">
        <v>5</v>
      </c>
      <c r="E14" s="97">
        <v>2614.1979000000001</v>
      </c>
      <c r="F14" s="98">
        <v>2614.1979000000001</v>
      </c>
      <c r="G14" s="60">
        <f t="shared" si="0"/>
        <v>3413.0967782400003</v>
      </c>
    </row>
    <row r="15" spans="1:7" ht="24.6">
      <c r="A15" s="11"/>
      <c r="B15" s="21" t="s">
        <v>19</v>
      </c>
      <c r="C15" s="25">
        <v>2</v>
      </c>
      <c r="D15" s="24" t="s">
        <v>5</v>
      </c>
      <c r="E15" s="97">
        <v>1390.62</v>
      </c>
      <c r="F15" s="98">
        <v>1390.62</v>
      </c>
      <c r="G15" s="60">
        <f t="shared" si="0"/>
        <v>1815.593472</v>
      </c>
    </row>
    <row r="16" spans="1:7" ht="24.6">
      <c r="A16" s="11"/>
      <c r="B16" s="21" t="s">
        <v>20</v>
      </c>
      <c r="C16" s="25">
        <v>17.16</v>
      </c>
      <c r="D16" s="24" t="s">
        <v>5</v>
      </c>
      <c r="E16" s="97">
        <v>2471.04</v>
      </c>
      <c r="F16" s="98">
        <v>2471.04</v>
      </c>
      <c r="G16" s="60">
        <f t="shared" si="0"/>
        <v>3226.189824</v>
      </c>
    </row>
    <row r="17" spans="1:8" ht="24.6">
      <c r="A17" s="11"/>
      <c r="B17" s="21" t="s">
        <v>21</v>
      </c>
      <c r="C17" s="25">
        <v>17.16</v>
      </c>
      <c r="D17" s="24" t="s">
        <v>6</v>
      </c>
      <c r="E17" s="97">
        <v>2282.2800000000002</v>
      </c>
      <c r="F17" s="98">
        <v>2282.2800000000002</v>
      </c>
      <c r="G17" s="60">
        <f t="shared" si="0"/>
        <v>2979.7447680000005</v>
      </c>
    </row>
    <row r="18" spans="1:8" ht="24.6">
      <c r="A18" s="11"/>
      <c r="B18" s="21" t="s">
        <v>22</v>
      </c>
      <c r="C18" s="26">
        <v>0.21299999999999999</v>
      </c>
      <c r="D18" s="24" t="s">
        <v>27</v>
      </c>
      <c r="E18" s="97">
        <v>4190.8729799999992</v>
      </c>
      <c r="F18" s="98">
        <v>4190.8729799999992</v>
      </c>
      <c r="G18" s="60">
        <f t="shared" si="0"/>
        <v>5471.6037626879997</v>
      </c>
    </row>
    <row r="19" spans="1:8" ht="24.6">
      <c r="A19" s="11"/>
      <c r="B19" s="21" t="s">
        <v>23</v>
      </c>
      <c r="C19" s="26">
        <v>0.21299999999999999</v>
      </c>
      <c r="D19" s="24" t="s">
        <v>27</v>
      </c>
      <c r="E19" s="97">
        <v>4142.1023699999996</v>
      </c>
      <c r="F19" s="98">
        <v>4142.1023699999996</v>
      </c>
      <c r="G19" s="60">
        <f t="shared" si="0"/>
        <v>5407.9288542719996</v>
      </c>
    </row>
    <row r="20" spans="1:8" ht="24.6">
      <c r="A20" s="11"/>
      <c r="B20" s="21" t="s">
        <v>24</v>
      </c>
      <c r="C20" s="25">
        <v>12</v>
      </c>
      <c r="D20" s="24" t="s">
        <v>11</v>
      </c>
      <c r="E20" s="79">
        <v>2760</v>
      </c>
      <c r="F20" s="80">
        <v>2760</v>
      </c>
      <c r="G20" s="60">
        <f t="shared" si="0"/>
        <v>3603.4560000000001</v>
      </c>
    </row>
    <row r="21" spans="1:8" ht="24.6">
      <c r="A21" s="11"/>
      <c r="B21" s="21" t="s">
        <v>25</v>
      </c>
      <c r="C21" s="25">
        <v>1</v>
      </c>
      <c r="D21" s="24" t="s">
        <v>11</v>
      </c>
      <c r="E21" s="79">
        <v>235000</v>
      </c>
      <c r="F21" s="80">
        <v>235000</v>
      </c>
      <c r="G21" s="60">
        <f t="shared" si="0"/>
        <v>306816</v>
      </c>
    </row>
    <row r="22" spans="1:8" ht="24.6">
      <c r="A22" s="11"/>
      <c r="B22" s="21" t="s">
        <v>26</v>
      </c>
      <c r="C22" s="25">
        <v>25</v>
      </c>
      <c r="D22" s="24" t="s">
        <v>28</v>
      </c>
      <c r="E22" s="79">
        <v>26900</v>
      </c>
      <c r="F22" s="80">
        <v>26900</v>
      </c>
      <c r="G22" s="60">
        <f t="shared" si="0"/>
        <v>35120.639999999999</v>
      </c>
    </row>
    <row r="23" spans="1:8" ht="21">
      <c r="A23" s="30">
        <v>2</v>
      </c>
      <c r="B23" s="31" t="s">
        <v>33</v>
      </c>
      <c r="C23" s="27"/>
      <c r="D23" s="28"/>
      <c r="E23" s="89"/>
      <c r="F23" s="90"/>
      <c r="G23" s="60"/>
    </row>
    <row r="24" spans="1:8" ht="24.6">
      <c r="A24" s="11"/>
      <c r="B24" s="10" t="s">
        <v>34</v>
      </c>
      <c r="C24" s="29">
        <v>1</v>
      </c>
      <c r="D24" s="24" t="s">
        <v>11</v>
      </c>
      <c r="E24" s="79">
        <v>45000</v>
      </c>
      <c r="F24" s="80">
        <v>45000</v>
      </c>
      <c r="G24" s="60">
        <f>E24*1.3056</f>
        <v>58752.000000000007</v>
      </c>
    </row>
    <row r="25" spans="1:8" ht="24.6">
      <c r="A25" s="11"/>
      <c r="B25" s="10" t="s">
        <v>35</v>
      </c>
      <c r="C25" s="29">
        <v>0.3</v>
      </c>
      <c r="D25" s="24" t="s">
        <v>5</v>
      </c>
      <c r="E25" s="79">
        <v>91.292999999999992</v>
      </c>
      <c r="F25" s="80">
        <v>91.292999999999992</v>
      </c>
      <c r="G25" s="60">
        <f t="shared" ref="G25:G31" si="1">E25*1.3056</f>
        <v>119.1921408</v>
      </c>
    </row>
    <row r="26" spans="1:8" ht="24.6">
      <c r="A26" s="11"/>
      <c r="B26" s="10" t="s">
        <v>36</v>
      </c>
      <c r="C26" s="25">
        <v>15</v>
      </c>
      <c r="D26" s="24" t="s">
        <v>5</v>
      </c>
      <c r="E26" s="79">
        <v>225</v>
      </c>
      <c r="F26" s="80">
        <v>225</v>
      </c>
      <c r="G26" s="60">
        <f t="shared" si="1"/>
        <v>293.76000000000005</v>
      </c>
    </row>
    <row r="27" spans="1:8" ht="24.6">
      <c r="A27" s="11"/>
      <c r="B27" s="10" t="s">
        <v>37</v>
      </c>
      <c r="C27" s="25">
        <v>0.15</v>
      </c>
      <c r="D27" s="24" t="s">
        <v>5</v>
      </c>
      <c r="E27" s="79">
        <v>45.646499999999996</v>
      </c>
      <c r="F27" s="80">
        <v>45.646499999999996</v>
      </c>
      <c r="G27" s="60">
        <f t="shared" si="1"/>
        <v>59.596070400000002</v>
      </c>
    </row>
    <row r="28" spans="1:8" ht="24.6">
      <c r="A28" s="11"/>
      <c r="B28" s="10" t="s">
        <v>19</v>
      </c>
      <c r="C28" s="25">
        <v>0.1</v>
      </c>
      <c r="D28" s="24" t="s">
        <v>5</v>
      </c>
      <c r="E28" s="79">
        <v>30.431000000000001</v>
      </c>
      <c r="F28" s="80">
        <v>30.431000000000001</v>
      </c>
      <c r="G28" s="60">
        <f t="shared" si="1"/>
        <v>39.730713600000001</v>
      </c>
    </row>
    <row r="29" spans="1:8" ht="24.6">
      <c r="A29" s="11"/>
      <c r="B29" s="10" t="s">
        <v>38</v>
      </c>
      <c r="C29" s="25">
        <v>0.1</v>
      </c>
      <c r="D29" s="24" t="s">
        <v>5</v>
      </c>
      <c r="E29" s="79">
        <v>30.431000000000001</v>
      </c>
      <c r="F29" s="80">
        <v>30.431000000000001</v>
      </c>
      <c r="G29" s="60">
        <f t="shared" si="1"/>
        <v>39.730713600000001</v>
      </c>
    </row>
    <row r="30" spans="1:8" ht="24.6">
      <c r="A30" s="11"/>
      <c r="B30" s="10" t="s">
        <v>39</v>
      </c>
      <c r="C30" s="25">
        <v>0.1</v>
      </c>
      <c r="D30" s="24" t="s">
        <v>5</v>
      </c>
      <c r="E30" s="79">
        <v>60</v>
      </c>
      <c r="F30" s="80">
        <v>60</v>
      </c>
      <c r="G30" s="60">
        <f t="shared" si="1"/>
        <v>78.336000000000013</v>
      </c>
    </row>
    <row r="31" spans="1:8" ht="24.6">
      <c r="A31" s="11"/>
      <c r="B31" s="10" t="s">
        <v>40</v>
      </c>
      <c r="C31" s="25">
        <v>0.2</v>
      </c>
      <c r="D31" s="24" t="s">
        <v>5</v>
      </c>
      <c r="E31" s="79">
        <v>120</v>
      </c>
      <c r="F31" s="80">
        <v>120</v>
      </c>
      <c r="G31" s="60">
        <f t="shared" si="1"/>
        <v>156.67200000000003</v>
      </c>
      <c r="H31" s="71"/>
    </row>
    <row r="32" spans="1:8" ht="24.6">
      <c r="A32" s="65"/>
      <c r="B32" s="66"/>
      <c r="C32" s="67"/>
      <c r="D32" s="68"/>
      <c r="E32" s="69"/>
      <c r="F32" s="69"/>
      <c r="G32" s="70"/>
    </row>
    <row r="33" spans="1:7" ht="21">
      <c r="A33" s="43"/>
      <c r="B33" s="43"/>
      <c r="C33" s="62"/>
      <c r="D33" s="62"/>
      <c r="E33" s="62"/>
      <c r="F33" s="62"/>
      <c r="G33" s="63" t="s">
        <v>85</v>
      </c>
    </row>
    <row r="34" spans="1:7" ht="21">
      <c r="A34" s="83" t="s">
        <v>0</v>
      </c>
      <c r="B34" s="83" t="s">
        <v>1</v>
      </c>
      <c r="C34" s="18" t="s">
        <v>2</v>
      </c>
      <c r="D34" s="83" t="s">
        <v>3</v>
      </c>
      <c r="E34" s="85" t="s">
        <v>30</v>
      </c>
      <c r="F34" s="86"/>
      <c r="G34" s="19" t="s">
        <v>32</v>
      </c>
    </row>
    <row r="35" spans="1:7" ht="21">
      <c r="A35" s="84"/>
      <c r="B35" s="84"/>
      <c r="C35" s="9" t="s">
        <v>4</v>
      </c>
      <c r="D35" s="84"/>
      <c r="E35" s="87" t="s">
        <v>31</v>
      </c>
      <c r="F35" s="88"/>
      <c r="G35" s="20" t="s">
        <v>31</v>
      </c>
    </row>
    <row r="36" spans="1:7" ht="21">
      <c r="A36" s="17"/>
      <c r="B36" s="21" t="s">
        <v>17</v>
      </c>
      <c r="C36" s="25">
        <v>1.4</v>
      </c>
      <c r="D36" s="23" t="s">
        <v>5</v>
      </c>
      <c r="E36" s="79">
        <v>3164.98</v>
      </c>
      <c r="F36" s="80">
        <v>3164.98</v>
      </c>
      <c r="G36" s="60">
        <f>E36*1.3056</f>
        <v>4132.1978880000006</v>
      </c>
    </row>
    <row r="37" spans="1:7" ht="24.6">
      <c r="A37" s="11"/>
      <c r="B37" s="21" t="s">
        <v>29</v>
      </c>
      <c r="C37" s="25">
        <v>0.03</v>
      </c>
      <c r="D37" s="24" t="s">
        <v>27</v>
      </c>
      <c r="E37" s="79">
        <v>666.56939999999997</v>
      </c>
      <c r="F37" s="80">
        <v>666.56939999999997</v>
      </c>
      <c r="G37" s="60">
        <f>E37*1.3056</f>
        <v>870.27300864000006</v>
      </c>
    </row>
    <row r="38" spans="1:7" ht="21">
      <c r="A38" s="30">
        <v>3</v>
      </c>
      <c r="B38" s="31" t="s">
        <v>45</v>
      </c>
      <c r="C38" s="32"/>
      <c r="D38" s="33"/>
      <c r="E38" s="79"/>
      <c r="F38" s="80"/>
      <c r="G38" s="60"/>
    </row>
    <row r="39" spans="1:7" ht="21">
      <c r="A39" s="34"/>
      <c r="B39" s="22" t="s">
        <v>46</v>
      </c>
      <c r="C39" s="35">
        <v>10</v>
      </c>
      <c r="D39" s="35" t="s">
        <v>10</v>
      </c>
      <c r="E39" s="79">
        <v>649.5</v>
      </c>
      <c r="F39" s="80">
        <v>649.5</v>
      </c>
      <c r="G39" s="60">
        <f t="shared" ref="G39:G55" si="2">E39*1.3056</f>
        <v>847.98720000000003</v>
      </c>
    </row>
    <row r="40" spans="1:7" ht="21">
      <c r="A40" s="34"/>
      <c r="B40" s="22" t="s">
        <v>47</v>
      </c>
      <c r="C40" s="35">
        <v>4</v>
      </c>
      <c r="D40" s="35" t="s">
        <v>10</v>
      </c>
      <c r="E40" s="79">
        <v>598.6</v>
      </c>
      <c r="F40" s="80">
        <v>598.6</v>
      </c>
      <c r="G40" s="60">
        <f t="shared" si="2"/>
        <v>781.53216000000009</v>
      </c>
    </row>
    <row r="41" spans="1:7" ht="21">
      <c r="A41" s="34"/>
      <c r="B41" s="22" t="s">
        <v>48</v>
      </c>
      <c r="C41" s="35">
        <v>2</v>
      </c>
      <c r="D41" s="35" t="s">
        <v>7</v>
      </c>
      <c r="E41" s="79">
        <v>1366</v>
      </c>
      <c r="F41" s="80">
        <v>1366</v>
      </c>
      <c r="G41" s="60">
        <f t="shared" si="2"/>
        <v>1783.4496000000001</v>
      </c>
    </row>
    <row r="42" spans="1:7" ht="21">
      <c r="A42" s="34"/>
      <c r="B42" s="22" t="s">
        <v>49</v>
      </c>
      <c r="C42" s="35">
        <v>2</v>
      </c>
      <c r="D42" s="35" t="s">
        <v>7</v>
      </c>
      <c r="E42" s="79">
        <v>1804</v>
      </c>
      <c r="F42" s="80">
        <v>1804</v>
      </c>
      <c r="G42" s="60">
        <f t="shared" si="2"/>
        <v>2355.3024</v>
      </c>
    </row>
    <row r="43" spans="1:7" ht="21">
      <c r="A43" s="34"/>
      <c r="B43" s="22" t="s">
        <v>50</v>
      </c>
      <c r="C43" s="35">
        <v>6</v>
      </c>
      <c r="D43" s="35" t="s">
        <v>7</v>
      </c>
      <c r="E43" s="79">
        <v>6678</v>
      </c>
      <c r="F43" s="80">
        <v>6678</v>
      </c>
      <c r="G43" s="60">
        <f t="shared" si="2"/>
        <v>8718.7968000000001</v>
      </c>
    </row>
    <row r="44" spans="1:7" ht="21">
      <c r="A44" s="34"/>
      <c r="B44" s="22" t="s">
        <v>51</v>
      </c>
      <c r="C44" s="35">
        <v>1</v>
      </c>
      <c r="D44" s="35" t="s">
        <v>52</v>
      </c>
      <c r="E44" s="79">
        <v>296</v>
      </c>
      <c r="F44" s="80">
        <v>296</v>
      </c>
      <c r="G44" s="60">
        <f t="shared" si="2"/>
        <v>386.45760000000001</v>
      </c>
    </row>
    <row r="45" spans="1:7" ht="21">
      <c r="A45" s="34"/>
      <c r="B45" s="22" t="s">
        <v>53</v>
      </c>
      <c r="C45" s="35">
        <v>1</v>
      </c>
      <c r="D45" s="35" t="s">
        <v>52</v>
      </c>
      <c r="E45" s="79">
        <v>1740</v>
      </c>
      <c r="F45" s="80">
        <v>1740</v>
      </c>
      <c r="G45" s="60">
        <f t="shared" si="2"/>
        <v>2271.7440000000001</v>
      </c>
    </row>
    <row r="46" spans="1:7" ht="21">
      <c r="A46" s="34"/>
      <c r="B46" s="22" t="s">
        <v>54</v>
      </c>
      <c r="C46" s="35">
        <v>1</v>
      </c>
      <c r="D46" s="35" t="s">
        <v>52</v>
      </c>
      <c r="E46" s="79">
        <v>2070</v>
      </c>
      <c r="F46" s="80">
        <v>2070</v>
      </c>
      <c r="G46" s="60">
        <f t="shared" si="2"/>
        <v>2702.5920000000001</v>
      </c>
    </row>
    <row r="47" spans="1:7" ht="24.6">
      <c r="A47" s="11"/>
      <c r="B47" s="22" t="s">
        <v>55</v>
      </c>
      <c r="C47" s="35">
        <v>2</v>
      </c>
      <c r="D47" s="35" t="s">
        <v>52</v>
      </c>
      <c r="E47" s="79">
        <v>1180</v>
      </c>
      <c r="F47" s="80">
        <v>1180</v>
      </c>
      <c r="G47" s="60">
        <f t="shared" si="2"/>
        <v>1540.6080000000002</v>
      </c>
    </row>
    <row r="48" spans="1:7" ht="24.6">
      <c r="A48" s="11"/>
      <c r="B48" s="22" t="s">
        <v>56</v>
      </c>
      <c r="C48" s="35">
        <v>1</v>
      </c>
      <c r="D48" s="35" t="s">
        <v>4</v>
      </c>
      <c r="E48" s="79">
        <v>5500</v>
      </c>
      <c r="F48" s="80">
        <v>5500</v>
      </c>
      <c r="G48" s="60">
        <f t="shared" si="2"/>
        <v>7180.8</v>
      </c>
    </row>
    <row r="49" spans="1:8" ht="24.6">
      <c r="A49" s="11"/>
      <c r="B49" s="22" t="s">
        <v>57</v>
      </c>
      <c r="C49" s="35">
        <v>1</v>
      </c>
      <c r="D49" s="35" t="s">
        <v>11</v>
      </c>
      <c r="E49" s="79">
        <v>6550</v>
      </c>
      <c r="F49" s="80">
        <v>6550</v>
      </c>
      <c r="G49" s="60">
        <f t="shared" si="2"/>
        <v>8551.68</v>
      </c>
    </row>
    <row r="50" spans="1:8" ht="24.6">
      <c r="A50" s="11"/>
      <c r="B50" s="22" t="s">
        <v>58</v>
      </c>
      <c r="C50" s="35">
        <v>1</v>
      </c>
      <c r="D50" s="35" t="s">
        <v>4</v>
      </c>
      <c r="E50" s="79">
        <v>11600</v>
      </c>
      <c r="F50" s="80">
        <v>11600</v>
      </c>
      <c r="G50" s="60">
        <f t="shared" si="2"/>
        <v>15144.960000000001</v>
      </c>
    </row>
    <row r="51" spans="1:8" ht="21">
      <c r="A51" s="36">
        <v>4</v>
      </c>
      <c r="B51" s="37" t="s">
        <v>59</v>
      </c>
      <c r="C51" s="38"/>
      <c r="D51" s="39"/>
      <c r="E51" s="79"/>
      <c r="F51" s="80"/>
      <c r="G51" s="60"/>
    </row>
    <row r="52" spans="1:8" ht="21">
      <c r="A52" s="34"/>
      <c r="B52" s="34" t="s">
        <v>60</v>
      </c>
      <c r="C52" s="41">
        <v>2430</v>
      </c>
      <c r="D52" s="35" t="s">
        <v>10</v>
      </c>
      <c r="E52" s="79">
        <v>389480.4</v>
      </c>
      <c r="F52" s="80">
        <v>389480.4</v>
      </c>
      <c r="G52" s="60">
        <f t="shared" si="2"/>
        <v>508505.61024000007</v>
      </c>
    </row>
    <row r="53" spans="1:8" ht="21">
      <c r="A53" s="34"/>
      <c r="B53" s="34" t="s">
        <v>61</v>
      </c>
      <c r="C53" s="41">
        <v>1600</v>
      </c>
      <c r="D53" s="35" t="s">
        <v>10</v>
      </c>
      <c r="E53" s="79">
        <v>124560</v>
      </c>
      <c r="F53" s="80">
        <v>124560</v>
      </c>
      <c r="G53" s="60">
        <f t="shared" si="2"/>
        <v>162625.53600000002</v>
      </c>
    </row>
    <row r="54" spans="1:8" ht="21">
      <c r="A54" s="34"/>
      <c r="B54" s="34" t="s">
        <v>62</v>
      </c>
      <c r="C54" s="42">
        <v>1</v>
      </c>
      <c r="D54" s="40" t="s">
        <v>7</v>
      </c>
      <c r="E54" s="79">
        <v>584.11</v>
      </c>
      <c r="F54" s="80">
        <v>584.11</v>
      </c>
      <c r="G54" s="60">
        <f t="shared" si="2"/>
        <v>762.61401600000011</v>
      </c>
    </row>
    <row r="55" spans="1:8" ht="21">
      <c r="A55" s="34"/>
      <c r="B55" s="34" t="s">
        <v>56</v>
      </c>
      <c r="C55" s="42">
        <v>1</v>
      </c>
      <c r="D55" s="40" t="s">
        <v>4</v>
      </c>
      <c r="E55" s="79">
        <v>52500</v>
      </c>
      <c r="F55" s="80">
        <v>52500</v>
      </c>
      <c r="G55" s="60">
        <f t="shared" si="2"/>
        <v>68544</v>
      </c>
      <c r="H55" s="71"/>
    </row>
    <row r="56" spans="1:8" ht="21">
      <c r="A56" s="43"/>
      <c r="B56" s="43"/>
      <c r="C56" s="44"/>
      <c r="D56" s="44"/>
      <c r="E56" s="44"/>
      <c r="F56" s="44"/>
      <c r="G56" s="61"/>
    </row>
    <row r="57" spans="1:8" ht="21">
      <c r="A57" s="43"/>
      <c r="B57" s="43"/>
      <c r="C57" s="44"/>
      <c r="D57" s="44"/>
      <c r="E57" s="44"/>
      <c r="F57" s="44"/>
      <c r="G57" s="61"/>
    </row>
    <row r="58" spans="1:8" ht="21">
      <c r="A58" s="43"/>
      <c r="B58" s="43"/>
      <c r="C58" s="44"/>
      <c r="D58" s="44"/>
      <c r="E58" s="44"/>
      <c r="F58" s="44"/>
      <c r="G58" s="61"/>
    </row>
    <row r="59" spans="1:8" ht="21">
      <c r="A59" s="43"/>
      <c r="B59" s="43"/>
      <c r="C59" s="44"/>
      <c r="D59" s="44"/>
      <c r="E59" s="44"/>
      <c r="F59" s="44"/>
      <c r="G59" s="61"/>
    </row>
    <row r="60" spans="1:8" ht="21">
      <c r="A60" s="43"/>
      <c r="B60" s="43"/>
      <c r="C60" s="44"/>
      <c r="D60" s="44"/>
      <c r="E60" s="44"/>
      <c r="F60" s="44"/>
      <c r="G60" s="61"/>
    </row>
    <row r="61" spans="1:8" ht="21">
      <c r="A61" s="43"/>
      <c r="B61" s="43"/>
      <c r="C61" s="44"/>
      <c r="D61" s="44"/>
      <c r="E61" s="44"/>
      <c r="F61" s="44"/>
      <c r="G61" s="63" t="s">
        <v>86</v>
      </c>
    </row>
    <row r="62" spans="1:8" ht="21">
      <c r="A62" s="83" t="s">
        <v>0</v>
      </c>
      <c r="B62" s="83" t="s">
        <v>1</v>
      </c>
      <c r="C62" s="18" t="s">
        <v>2</v>
      </c>
      <c r="D62" s="83" t="s">
        <v>3</v>
      </c>
      <c r="E62" s="85" t="s">
        <v>30</v>
      </c>
      <c r="F62" s="86"/>
      <c r="G62" s="19" t="s">
        <v>32</v>
      </c>
    </row>
    <row r="63" spans="1:8" ht="21">
      <c r="A63" s="84"/>
      <c r="B63" s="84"/>
      <c r="C63" s="9" t="s">
        <v>4</v>
      </c>
      <c r="D63" s="84"/>
      <c r="E63" s="87" t="s">
        <v>31</v>
      </c>
      <c r="F63" s="88"/>
      <c r="G63" s="20" t="s">
        <v>31</v>
      </c>
    </row>
    <row r="64" spans="1:8" ht="24.6">
      <c r="A64" s="36">
        <v>5</v>
      </c>
      <c r="B64" s="37" t="s">
        <v>63</v>
      </c>
      <c r="C64" s="38"/>
      <c r="D64" s="39"/>
      <c r="E64" s="81"/>
      <c r="F64" s="82"/>
      <c r="G64" s="60"/>
    </row>
    <row r="65" spans="1:7" ht="21">
      <c r="A65" s="22"/>
      <c r="B65" s="22" t="s">
        <v>81</v>
      </c>
      <c r="C65" s="47">
        <v>1</v>
      </c>
      <c r="D65" s="46" t="s">
        <v>11</v>
      </c>
      <c r="E65" s="79">
        <f>15990+3500</f>
        <v>19490</v>
      </c>
      <c r="F65" s="80">
        <f>15990+3500</f>
        <v>19490</v>
      </c>
      <c r="G65" s="60">
        <f>E65*1.07</f>
        <v>20854.300000000003</v>
      </c>
    </row>
    <row r="66" spans="1:7" ht="21">
      <c r="A66" s="22"/>
      <c r="B66" s="22" t="s">
        <v>64</v>
      </c>
      <c r="C66" s="47">
        <v>70</v>
      </c>
      <c r="D66" s="46" t="s">
        <v>10</v>
      </c>
      <c r="E66" s="79">
        <v>2649.5</v>
      </c>
      <c r="F66" s="80">
        <v>2649.5</v>
      </c>
      <c r="G66" s="60">
        <f t="shared" ref="G66:G76" si="3">E66*1.07</f>
        <v>2834.9650000000001</v>
      </c>
    </row>
    <row r="67" spans="1:7" ht="21">
      <c r="A67" s="22"/>
      <c r="B67" s="22" t="s">
        <v>65</v>
      </c>
      <c r="C67" s="47">
        <v>1</v>
      </c>
      <c r="D67" s="46" t="s">
        <v>11</v>
      </c>
      <c r="E67" s="79">
        <v>200</v>
      </c>
      <c r="F67" s="80">
        <v>200</v>
      </c>
      <c r="G67" s="60">
        <f t="shared" si="3"/>
        <v>214</v>
      </c>
    </row>
    <row r="68" spans="1:7" ht="21">
      <c r="A68" s="22"/>
      <c r="B68" s="22" t="s">
        <v>66</v>
      </c>
      <c r="C68" s="47">
        <v>1</v>
      </c>
      <c r="D68" s="46" t="s">
        <v>11</v>
      </c>
      <c r="E68" s="79">
        <v>7689</v>
      </c>
      <c r="F68" s="80">
        <v>7689</v>
      </c>
      <c r="G68" s="60">
        <f t="shared" si="3"/>
        <v>8227.2300000000014</v>
      </c>
    </row>
    <row r="69" spans="1:7" ht="21">
      <c r="A69" s="22"/>
      <c r="B69" s="22" t="s">
        <v>67</v>
      </c>
      <c r="C69" s="47"/>
      <c r="D69" s="46"/>
      <c r="E69" s="79"/>
      <c r="F69" s="80"/>
      <c r="G69" s="60"/>
    </row>
    <row r="70" spans="1:7" ht="21">
      <c r="A70" s="22"/>
      <c r="B70" s="22" t="s">
        <v>68</v>
      </c>
      <c r="C70" s="47">
        <v>1</v>
      </c>
      <c r="D70" s="46" t="s">
        <v>11</v>
      </c>
      <c r="E70" s="79">
        <v>2250</v>
      </c>
      <c r="F70" s="80">
        <v>2250</v>
      </c>
      <c r="G70" s="60">
        <f t="shared" si="3"/>
        <v>2407.5</v>
      </c>
    </row>
    <row r="71" spans="1:7" ht="21">
      <c r="A71" s="22"/>
      <c r="B71" s="22" t="s">
        <v>69</v>
      </c>
      <c r="C71" s="47">
        <v>70</v>
      </c>
      <c r="D71" s="46" t="s">
        <v>10</v>
      </c>
      <c r="E71" s="79">
        <v>2863</v>
      </c>
      <c r="F71" s="80">
        <v>2863</v>
      </c>
      <c r="G71" s="60">
        <f t="shared" si="3"/>
        <v>3063.4100000000003</v>
      </c>
    </row>
    <row r="72" spans="1:7" ht="21">
      <c r="A72" s="22"/>
      <c r="B72" s="22" t="s">
        <v>70</v>
      </c>
      <c r="C72" s="47">
        <v>100</v>
      </c>
      <c r="D72" s="46" t="s">
        <v>10</v>
      </c>
      <c r="E72" s="79">
        <v>8692</v>
      </c>
      <c r="F72" s="80">
        <v>8692</v>
      </c>
      <c r="G72" s="60">
        <f t="shared" si="3"/>
        <v>9300.44</v>
      </c>
    </row>
    <row r="73" spans="1:7" ht="24.6">
      <c r="A73" s="11"/>
      <c r="B73" s="48" t="s">
        <v>71</v>
      </c>
      <c r="C73" s="51">
        <v>1</v>
      </c>
      <c r="D73" s="39" t="s">
        <v>11</v>
      </c>
      <c r="E73" s="79">
        <v>100</v>
      </c>
      <c r="F73" s="80">
        <v>100</v>
      </c>
      <c r="G73" s="60">
        <f t="shared" si="3"/>
        <v>107</v>
      </c>
    </row>
    <row r="74" spans="1:7" ht="24.6">
      <c r="A74" s="11"/>
      <c r="B74" s="49" t="s">
        <v>72</v>
      </c>
      <c r="C74" s="47">
        <v>4</v>
      </c>
      <c r="D74" s="46" t="s">
        <v>7</v>
      </c>
      <c r="E74" s="79">
        <v>172</v>
      </c>
      <c r="F74" s="80">
        <v>172</v>
      </c>
      <c r="G74" s="60">
        <f t="shared" si="3"/>
        <v>184.04000000000002</v>
      </c>
    </row>
    <row r="75" spans="1:7" ht="24.6">
      <c r="A75" s="11"/>
      <c r="B75" s="49" t="s">
        <v>73</v>
      </c>
      <c r="C75" s="47">
        <v>25</v>
      </c>
      <c r="D75" s="46" t="s">
        <v>10</v>
      </c>
      <c r="E75" s="79">
        <v>1337.5</v>
      </c>
      <c r="F75" s="80">
        <v>1337.5</v>
      </c>
      <c r="G75" s="60">
        <f t="shared" si="3"/>
        <v>1431.125</v>
      </c>
    </row>
    <row r="76" spans="1:7" ht="24.6">
      <c r="A76" s="11"/>
      <c r="B76" s="49" t="s">
        <v>74</v>
      </c>
      <c r="C76" s="47">
        <v>1</v>
      </c>
      <c r="D76" s="46" t="s">
        <v>11</v>
      </c>
      <c r="E76" s="79">
        <v>1297</v>
      </c>
      <c r="F76" s="80">
        <v>1297</v>
      </c>
      <c r="G76" s="60">
        <f t="shared" si="3"/>
        <v>1387.7900000000002</v>
      </c>
    </row>
    <row r="77" spans="1:7" ht="21">
      <c r="A77" s="52">
        <v>6</v>
      </c>
      <c r="B77" s="53" t="s">
        <v>75</v>
      </c>
      <c r="C77" s="47">
        <v>1</v>
      </c>
      <c r="D77" s="46" t="s">
        <v>76</v>
      </c>
      <c r="E77" s="79">
        <v>8300</v>
      </c>
      <c r="F77" s="80">
        <v>8300</v>
      </c>
      <c r="G77" s="60">
        <f>E77*1.3984</f>
        <v>11606.720000000001</v>
      </c>
    </row>
    <row r="78" spans="1:7" ht="21">
      <c r="A78" s="54">
        <v>7</v>
      </c>
      <c r="B78" s="55" t="s">
        <v>9</v>
      </c>
      <c r="C78" s="29">
        <v>60</v>
      </c>
      <c r="D78" s="23" t="s">
        <v>5</v>
      </c>
      <c r="E78" s="79">
        <v>7671</v>
      </c>
      <c r="F78" s="80">
        <v>7671</v>
      </c>
      <c r="G78" s="60">
        <f>E78*1.3984</f>
        <v>10727.126400000001</v>
      </c>
    </row>
    <row r="79" spans="1:7" ht="21">
      <c r="A79" s="52">
        <v>8</v>
      </c>
      <c r="B79" s="56" t="s">
        <v>77</v>
      </c>
      <c r="C79" s="45"/>
      <c r="D79" s="46"/>
      <c r="E79" s="79"/>
      <c r="F79" s="80"/>
      <c r="G79" s="60"/>
    </row>
    <row r="80" spans="1:7" ht="21">
      <c r="A80" s="22"/>
      <c r="B80" s="22" t="s">
        <v>78</v>
      </c>
      <c r="C80" s="47">
        <v>1</v>
      </c>
      <c r="D80" s="46" t="s">
        <v>4</v>
      </c>
      <c r="E80" s="79">
        <v>7000</v>
      </c>
      <c r="F80" s="80">
        <v>7000</v>
      </c>
      <c r="G80" s="60">
        <f>E80*1.07</f>
        <v>7490</v>
      </c>
    </row>
    <row r="81" spans="1:8" ht="21">
      <c r="A81" s="57">
        <v>9</v>
      </c>
      <c r="B81" s="58" t="s">
        <v>79</v>
      </c>
      <c r="C81" s="50"/>
      <c r="D81" s="46"/>
      <c r="E81" s="79"/>
      <c r="F81" s="80"/>
      <c r="G81" s="60"/>
    </row>
    <row r="82" spans="1:8" ht="21">
      <c r="A82" s="49"/>
      <c r="B82" s="49" t="s">
        <v>80</v>
      </c>
      <c r="C82" s="47">
        <v>1</v>
      </c>
      <c r="D82" s="46" t="s">
        <v>4</v>
      </c>
      <c r="E82" s="79">
        <v>2000</v>
      </c>
      <c r="F82" s="80">
        <v>2000</v>
      </c>
      <c r="G82" s="60">
        <f>E82*1.3056</f>
        <v>2611.2000000000003</v>
      </c>
      <c r="H82" s="71"/>
    </row>
    <row r="83" spans="1:8" ht="21">
      <c r="A83" s="72" t="s">
        <v>83</v>
      </c>
      <c r="B83" s="73"/>
      <c r="C83" s="73"/>
      <c r="D83" s="73"/>
      <c r="E83" s="73"/>
      <c r="F83" s="74"/>
      <c r="G83" s="64">
        <v>1328051.1599999999</v>
      </c>
    </row>
    <row r="84" spans="1:8" ht="21">
      <c r="A84" s="75" t="s">
        <v>12</v>
      </c>
      <c r="B84" s="76"/>
      <c r="C84" s="77" t="str">
        <f>BAHTTEXT(G84)</f>
        <v>หนึ่งล้านสามแสนสองหมื่นแปดพันบาทถ้วน</v>
      </c>
      <c r="D84" s="77"/>
      <c r="E84" s="77"/>
      <c r="F84" s="78"/>
      <c r="G84" s="64">
        <v>1328000</v>
      </c>
    </row>
  </sheetData>
  <mergeCells count="79">
    <mergeCell ref="E15:F15"/>
    <mergeCell ref="E17:F17"/>
    <mergeCell ref="E18:F18"/>
    <mergeCell ref="E19:F19"/>
    <mergeCell ref="E20:F20"/>
    <mergeCell ref="E21:F21"/>
    <mergeCell ref="E22:F22"/>
    <mergeCell ref="E23:F23"/>
    <mergeCell ref="E25:F25"/>
    <mergeCell ref="A1:G1"/>
    <mergeCell ref="A9:A10"/>
    <mergeCell ref="B9:B10"/>
    <mergeCell ref="D9:D10"/>
    <mergeCell ref="E9:F9"/>
    <mergeCell ref="E10:F10"/>
    <mergeCell ref="E11:F11"/>
    <mergeCell ref="E12:F12"/>
    <mergeCell ref="E13:F13"/>
    <mergeCell ref="E14:F14"/>
    <mergeCell ref="E24:F24"/>
    <mergeCell ref="E16:F16"/>
    <mergeCell ref="A34:A35"/>
    <mergeCell ref="B34:B35"/>
    <mergeCell ref="D34:D35"/>
    <mergeCell ref="E34:F34"/>
    <mergeCell ref="E35:F35"/>
    <mergeCell ref="E39:F39"/>
    <mergeCell ref="E26:F26"/>
    <mergeCell ref="E27:F27"/>
    <mergeCell ref="E28:F28"/>
    <mergeCell ref="E31:F31"/>
    <mergeCell ref="E29:F29"/>
    <mergeCell ref="E30:F30"/>
    <mergeCell ref="E36:F36"/>
    <mergeCell ref="E37:F37"/>
    <mergeCell ref="E38:F38"/>
    <mergeCell ref="E40:F40"/>
    <mergeCell ref="E41:F41"/>
    <mergeCell ref="E42:F42"/>
    <mergeCell ref="E43:F43"/>
    <mergeCell ref="E44:F44"/>
    <mergeCell ref="E45:F45"/>
    <mergeCell ref="E46:F46"/>
    <mergeCell ref="E47:F47"/>
    <mergeCell ref="E48:F48"/>
    <mergeCell ref="E49:F49"/>
    <mergeCell ref="E55:F55"/>
    <mergeCell ref="E50:F50"/>
    <mergeCell ref="E51:F51"/>
    <mergeCell ref="E52:F52"/>
    <mergeCell ref="E53:F53"/>
    <mergeCell ref="E54:F54"/>
    <mergeCell ref="A62:A63"/>
    <mergeCell ref="B62:B63"/>
    <mergeCell ref="D62:D63"/>
    <mergeCell ref="E62:F62"/>
    <mergeCell ref="E63:F63"/>
    <mergeCell ref="E64:F64"/>
    <mergeCell ref="E65:F65"/>
    <mergeCell ref="E66:F66"/>
    <mergeCell ref="E67:F67"/>
    <mergeCell ref="E68:F68"/>
    <mergeCell ref="E69:F69"/>
    <mergeCell ref="E70:F70"/>
    <mergeCell ref="E71:F71"/>
    <mergeCell ref="E72:F72"/>
    <mergeCell ref="E73:F73"/>
    <mergeCell ref="E74:F74"/>
    <mergeCell ref="E75:F75"/>
    <mergeCell ref="E76:F76"/>
    <mergeCell ref="E77:F77"/>
    <mergeCell ref="E78:F78"/>
    <mergeCell ref="A83:F83"/>
    <mergeCell ref="A84:B84"/>
    <mergeCell ref="C84:F84"/>
    <mergeCell ref="E79:F79"/>
    <mergeCell ref="E80:F80"/>
    <mergeCell ref="E81:F81"/>
    <mergeCell ref="E82:F82"/>
  </mergeCells>
  <pageMargins left="0.19685039370078741" right="0" top="0.55118110236220474" bottom="0.15748031496062992" header="0.31496062992125984" footer="0.31496062992125984"/>
  <pageSetup paperSize="9" orientation="portrait" horizontalDpi="4294967292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เวิร์กชีต</vt:lpstr>
      </vt:variant>
      <vt:variant>
        <vt:i4>1</vt:i4>
      </vt:variant>
      <vt:variant>
        <vt:lpstr>ช่วงที่มีชื่อ</vt:lpstr>
      </vt:variant>
      <vt:variant>
        <vt:i4>1</vt:i4>
      </vt:variant>
    </vt:vector>
  </HeadingPairs>
  <TitlesOfParts>
    <vt:vector size="2" baseType="lpstr">
      <vt:lpstr>ก่อสร้างน้ำประปาหมู่บ้าน ม 7</vt:lpstr>
      <vt:lpstr>'ก่อสร้างน้ำประปาหมู่บ้าน ม 7'!Print_Titles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ADISORN</dc:creator>
  <cp:lastModifiedBy>acer</cp:lastModifiedBy>
  <cp:lastPrinted>2021-03-19T07:49:24Z</cp:lastPrinted>
  <dcterms:created xsi:type="dcterms:W3CDTF">2018-05-17T04:38:23Z</dcterms:created>
  <dcterms:modified xsi:type="dcterms:W3CDTF">2021-03-23T02:21:31Z</dcterms:modified>
</cp:coreProperties>
</file>